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13_ncr:1_{428C5396-005A-4B98-A8DC-6B54F94DC8BD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E35" i="1"/>
  <c r="D35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<sst xmlns="http://schemas.openxmlformats.org/spreadsheetml/2006/main" count="65" uniqueCount="65">
  <si>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</si>
  <si>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</si>
  <si>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</si>
  <si>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</si>
  <si>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</si>
  <si>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</si>
  <si>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</si>
  <si>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</si>
  <si>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</si>
  <si>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</si>
  <si>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</si>
  <si>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</si>
  <si>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</si>
  <si>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</si>
  <si>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</si>
  <si>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</si>
  <si>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</si>
  <si>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</si>
  <si>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</si>
  <si>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</si>
  <si>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</si>
  <si>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</si>
  <si>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</si>
  <si>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</si>
  <si>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</si>
  <si>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</si>
  <si>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</si>
  <si>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</si>
  <si>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</si>
  <si>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</si>
  <si>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</si>
  <si>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</si>
  <si>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</si>
  <si>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</si>
  <si>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</si>
  <si>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</si>
  <si>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</si>
  <si>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</si>
  <si>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</si>
  <si>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</si>
  <si>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</si>
  <si>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</si>
  <si>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</si>
  <si>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</si>
  <si>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</si>
  <si>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</si>
  <si>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</si>
  <si>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</si>
  <si>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</si>
  <si>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</si>
  <si>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</si>
  <si>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</si>
  <si>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</si>
  <si>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</si>
  <si>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</si>
  <si>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</si>
  <si>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</si>
  <si>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</si>
  <si>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</si>
  <si>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</si>
  <si>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</si>
  <si>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</si>
  <si>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</si>
  <si>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</si>
  <si>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San Felipe
Gasto por Categoría Programática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</si>
</sst>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7</xdr:col>
      <xdr:colOff>0</xdr:colOff>
      <xdr:row>45</xdr:row>
      <xdr:rowOff>45416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482" t="65892" r="45353" b="20433"/>
        <a:stretch/>
      </xdr:blipFill>
      <xdr:spPr>
        <a:xfrm>
          <a:off x="19050" y="5772150"/>
          <a:ext cx="8629650" cy="143606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showGridLines="0" tabSelected="1" zoomScale="110" zoomScaleNormal="110" zoomScaleSheetLayoutView="90" workbookViewId="0">
      <selection activeCell="B1" sqref="B1:I1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64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63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1622733.68</v>
      </c>
      <c r="F6" s="16">
        <f t="shared" ref="F6:I6" si="0">SUM(F7:F8)</f>
        <v>1622733.68</v>
      </c>
      <c r="G6" s="16">
        <f t="shared" si="0"/>
        <v>537881.97</v>
      </c>
      <c r="H6" s="16">
        <f t="shared" si="0"/>
        <v>537881.97</v>
      </c>
      <c r="I6" s="16">
        <f t="shared" si="0"/>
        <v>1084851.71</v>
      </c>
    </row>
    <row r="7" spans="1:9" x14ac:dyDescent="0.2">
      <c r="A7" s="15" t="s">
        <v>40</v>
      </c>
      <c r="B7" s="6"/>
      <c r="C7" s="3" t="s">
        <v>1</v>
      </c>
      <c r="D7" s="17">
        <v>0</v>
      </c>
      <c r="E7" s="17">
        <v>1622733.68</v>
      </c>
      <c r="F7" s="17">
        <f>D7+E7</f>
        <v>1622733.68</v>
      </c>
      <c r="G7" s="17">
        <v>537881.97</v>
      </c>
      <c r="H7" s="17">
        <v>537881.97</v>
      </c>
      <c r="I7" s="17">
        <f>F7-G7</f>
        <v>1084851.71</v>
      </c>
    </row>
    <row r="8" spans="1:9" x14ac:dyDescent="0.2">
      <c r="A8" s="15" t="s">
        <v>41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362137379.50999999</v>
      </c>
      <c r="E9" s="16">
        <f>SUM(E10:E17)</f>
        <v>75927908.109999999</v>
      </c>
      <c r="F9" s="16">
        <f t="shared" ref="F9:I9" si="1">SUM(F10:F17)</f>
        <v>438065287.62</v>
      </c>
      <c r="G9" s="16">
        <f t="shared" si="1"/>
        <v>75732383.939999998</v>
      </c>
      <c r="H9" s="16">
        <f t="shared" si="1"/>
        <v>73118149.75999999</v>
      </c>
      <c r="I9" s="16">
        <f t="shared" si="1"/>
        <v>362332903.67999995</v>
      </c>
    </row>
    <row r="10" spans="1:9" x14ac:dyDescent="0.2">
      <c r="A10" s="15" t="s">
        <v>42</v>
      </c>
      <c r="B10" s="6"/>
      <c r="C10" s="3" t="s">
        <v>4</v>
      </c>
      <c r="D10" s="17">
        <v>362137379.50999999</v>
      </c>
      <c r="E10" s="17">
        <v>-98474547.790000007</v>
      </c>
      <c r="F10" s="17">
        <f t="shared" ref="F10:F17" si="2">D10+E10</f>
        <v>263662831.71999997</v>
      </c>
      <c r="G10" s="17">
        <v>45225418.859999999</v>
      </c>
      <c r="H10" s="17">
        <v>43127479.579999998</v>
      </c>
      <c r="I10" s="17">
        <f t="shared" ref="I10:I17" si="3">F10-G10</f>
        <v>218437412.85999995</v>
      </c>
    </row>
    <row r="11" spans="1:9" x14ac:dyDescent="0.2">
      <c r="A11" s="15" t="s">
        <v>43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44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45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46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47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48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49</v>
      </c>
      <c r="B17" s="6"/>
      <c r="C17" s="3" t="s">
        <v>11</v>
      </c>
      <c r="D17" s="17">
        <v>0</v>
      </c>
      <c r="E17" s="17">
        <v>174402455.90000001</v>
      </c>
      <c r="F17" s="17">
        <f t="shared" si="2"/>
        <v>174402455.90000001</v>
      </c>
      <c r="G17" s="17">
        <v>30506965.079999998</v>
      </c>
      <c r="H17" s="17">
        <v>29990670.18</v>
      </c>
      <c r="I17" s="17">
        <f t="shared" si="3"/>
        <v>143895490.81999999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3519464.09</v>
      </c>
      <c r="E18" s="16">
        <f>SUM(E19:E21)</f>
        <v>200000</v>
      </c>
      <c r="F18" s="16">
        <f t="shared" ref="F18:I18" si="4">SUM(F19:F21)</f>
        <v>3719464.09</v>
      </c>
      <c r="G18" s="16">
        <f t="shared" si="4"/>
        <v>713429.53</v>
      </c>
      <c r="H18" s="16">
        <f t="shared" si="4"/>
        <v>713429.53</v>
      </c>
      <c r="I18" s="16">
        <f t="shared" si="4"/>
        <v>3006034.5599999996</v>
      </c>
    </row>
    <row r="19" spans="1:9" x14ac:dyDescent="0.2">
      <c r="A19" s="15" t="s">
        <v>50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51</v>
      </c>
      <c r="B20" s="6"/>
      <c r="C20" s="3" t="s">
        <v>14</v>
      </c>
      <c r="D20" s="17">
        <v>3519464.09</v>
      </c>
      <c r="E20" s="17">
        <v>200000</v>
      </c>
      <c r="F20" s="17">
        <f t="shared" si="5"/>
        <v>3719464.09</v>
      </c>
      <c r="G20" s="17">
        <v>713429.53</v>
      </c>
      <c r="H20" s="17">
        <v>713429.53</v>
      </c>
      <c r="I20" s="17">
        <f t="shared" si="6"/>
        <v>3006034.5599999996</v>
      </c>
    </row>
    <row r="21" spans="1:9" x14ac:dyDescent="0.2">
      <c r="A21" s="15" t="s">
        <v>52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53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54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55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56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57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58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36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59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60</v>
      </c>
      <c r="B32" s="8" t="s">
        <v>37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61</v>
      </c>
      <c r="B33" s="8" t="s">
        <v>38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62</v>
      </c>
      <c r="B34" s="8" t="s">
        <v>39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365656843.59999996</v>
      </c>
      <c r="E35" s="18">
        <f t="shared" ref="E35:I35" si="16">SUM(E6+E9+E18+E22+E25+E30+E32+E33+E34)</f>
        <v>77750641.790000007</v>
      </c>
      <c r="F35" s="18">
        <f t="shared" si="16"/>
        <v>443407485.38999999</v>
      </c>
      <c r="G35" s="18">
        <f t="shared" si="16"/>
        <v>76983695.439999998</v>
      </c>
      <c r="H35" s="18">
        <f t="shared" si="16"/>
        <v>74369461.25999999</v>
      </c>
      <c r="I35" s="18">
        <f t="shared" si="16"/>
        <v>366423789.94999993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2022-04-28T23:20:55Z</cp:lastPrinted>
  <dcterms:created xsi:type="dcterms:W3CDTF">2012-12-11T21:13:37Z</dcterms:created>
  <dcterms:modified xsi:type="dcterms:W3CDTF">2022-06-13T23:23:59Z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